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60" windowWidth="15480" windowHeight="11640" activeTab="0"/>
  </bookViews>
  <sheets>
    <sheet name="PRES OFICIAL" sheetId="1" r:id="rId1"/>
    <sheet name="Hoja3" sheetId="3" r:id="rId2"/>
  </sheets>
  <definedNames>
    <definedName name="_xlnm.Print_Titles" localSheetId="0">'PRES OFICIAL'!$1:$10</definedName>
  </definedNames>
  <calcPr fullCalcOnLoad="1"/>
</workbook>
</file>

<file path=xl/sharedStrings.xml><?xml version="1.0" encoding="utf-8"?>
<sst xmlns="http://schemas.openxmlformats.org/spreadsheetml/2006/main" count="175" uniqueCount="130">
  <si>
    <t xml:space="preserve">                       UNIVERSIDAD DEL CAUCA</t>
  </si>
  <si>
    <t xml:space="preserve">                       VICERRECTORIA ADMINISTRATIVA</t>
  </si>
  <si>
    <t>No.</t>
  </si>
  <si>
    <t>DESCRIPCION</t>
  </si>
  <si>
    <t>UNID.</t>
  </si>
  <si>
    <t>CANT.</t>
  </si>
  <si>
    <t>VR. UNITARIO</t>
  </si>
  <si>
    <t>VR. TOTAL</t>
  </si>
  <si>
    <t>Demolición de repellos existente en mal estado, incluye andamios, equipo para trabajo en alturas con sus respectivos elementos de protección para los trabajadores y tarima de protección en madera para protección de cubierta existente, acarreo y bote de escombros</t>
  </si>
  <si>
    <t>M2</t>
  </si>
  <si>
    <t>Construcción de repellos impermeabilizados con sika o similar, mortero 1:3, incluye andamios y equipo de protección para alturas</t>
  </si>
  <si>
    <t>1.4</t>
  </si>
  <si>
    <t>ML</t>
  </si>
  <si>
    <t>1.5</t>
  </si>
  <si>
    <t>1.6</t>
  </si>
  <si>
    <t>1.7</t>
  </si>
  <si>
    <t>1.8</t>
  </si>
  <si>
    <t>Aseo general y bote de escombros</t>
  </si>
  <si>
    <t>COSTO DIRECTO</t>
  </si>
  <si>
    <t>AUI 25 %</t>
  </si>
  <si>
    <t>IVA 16% SOBRE UTILIDAD 5%</t>
  </si>
  <si>
    <t>COSTO TOTAL</t>
  </si>
  <si>
    <t xml:space="preserve">Profesional Universitario </t>
  </si>
  <si>
    <t>Area de Edificios, Construcción y Mantenimiento</t>
  </si>
  <si>
    <t>1.3</t>
  </si>
  <si>
    <t>1.9</t>
  </si>
  <si>
    <t>1.10</t>
  </si>
  <si>
    <t>CARPINTERIA EN ALUMINIO</t>
  </si>
  <si>
    <t>1.11</t>
  </si>
  <si>
    <t>1.12</t>
  </si>
  <si>
    <t>1.1</t>
  </si>
  <si>
    <t>1.2</t>
  </si>
  <si>
    <t>1.13</t>
  </si>
  <si>
    <t>1.14</t>
  </si>
  <si>
    <t>1.3.1</t>
  </si>
  <si>
    <t>1.3.2</t>
  </si>
  <si>
    <t>1.3.3</t>
  </si>
  <si>
    <t>1.3.4</t>
  </si>
  <si>
    <t>1.3.5</t>
  </si>
  <si>
    <t>1.3.6</t>
  </si>
  <si>
    <t>1.15</t>
  </si>
  <si>
    <t>1.16</t>
  </si>
  <si>
    <t>1.17</t>
  </si>
  <si>
    <t>1.19</t>
  </si>
  <si>
    <t>1.20</t>
  </si>
  <si>
    <t>Construcción de carteras en mortero 1:3, ancho promedio = 0,15 mts, espesor promedio = 0,03.  Puertas y ventanas.</t>
  </si>
  <si>
    <t>Suministro e instalación de ventanas de 3.00 x 0.90, sistema 38-31, con tres naves fijas, vidrio cristal  claro 4 mm, en aluminio blanco pintado en fábrica y certificado.  Para zona de anfiteatro.</t>
  </si>
  <si>
    <t>GL</t>
  </si>
  <si>
    <t>UND</t>
  </si>
  <si>
    <t>1.23</t>
  </si>
  <si>
    <t>1.24</t>
  </si>
  <si>
    <t>1.25</t>
  </si>
  <si>
    <t>1.26</t>
  </si>
  <si>
    <t>ARQ. DIEGO ANDRES CASTRO GARCÍA</t>
  </si>
  <si>
    <t>1.27</t>
  </si>
  <si>
    <t>Limpieza cubierta de policarbonato.</t>
  </si>
  <si>
    <t>Estuco para carteras</t>
  </si>
  <si>
    <t>Pintura de aceite para bajantes de aguas lluvias de 4".  Incluye andamios.</t>
  </si>
  <si>
    <t>1.18</t>
  </si>
  <si>
    <t>1.21</t>
  </si>
  <si>
    <t>1.28</t>
  </si>
  <si>
    <t>1.29</t>
  </si>
  <si>
    <t>1.30</t>
  </si>
  <si>
    <t>1.31</t>
  </si>
  <si>
    <t>1.32</t>
  </si>
  <si>
    <t>0.75 x 1.83  Primer y segundo piso laboratorios medicina</t>
  </si>
  <si>
    <t>0.75 x 1.60 Tercer piso laboratorios medicina</t>
  </si>
  <si>
    <t>2.70 x 1.00 Segundo piso, gradas medicina</t>
  </si>
  <si>
    <t>2.70 x 2.50 Tercer piso, gradas medicina</t>
  </si>
  <si>
    <t>Construcción de antepechos en muro soga, altura promedio = 0,23, incluye repello y estuco ambas caras, incluye andamios.  Fachada laboratorio medicina, primer ,segundo y tercer piso.</t>
  </si>
  <si>
    <t>Esgrafiado en muros color blanco</t>
  </si>
  <si>
    <t>Pintura tipo 1 para cielo raso pasillo medicina, a tres manos, incluye estuco.</t>
  </si>
  <si>
    <t>Suministro e instalación de ventanas de 0.75 x 1.25, sistema 38-31, proyectante con una nave 0.73 x 0.625 en la parte superior, vidrio cristal claro 4 mm, en aluminio blanco pintado en fábrica y certificado.  Para zona de laboratorios de medicina.</t>
  </si>
  <si>
    <t>Suministro e instalación de ventanas de 2.70 x 1.00, sistema 38-31,  a 3 naves fijas, vidrio cristal claro 4 mm, en aluminio blanco pintado en fábrica y certificado. Para zona de laboratorios de medicina.</t>
  </si>
  <si>
    <t>Suministro e instalación de ventanas de 2.70 x 2.50, sistema 38-31, con montante, parte superior fijo e inferior a 3 naves, vidrio cristal claro 4 mm, en aluminio blanco pintado en fábrica y certificado.  Para zona de laboratorios de medicina.</t>
  </si>
  <si>
    <t>Suministro e instalación de puerta de 1.70 x 2.70, en perfileria de 3x1  1/2 x 1 1/2 x 1  1/2 con chapa de seguridad,  con un montante de 1.70 x 0.60, con 8 recuadros en vidrio rectangulares separados y dos naves de abra en material de 3" x 11/2" con 16 recuadros en vidrio rectangulares separados en T 87 y pisavidrio álamo, chapa Yale, manija, vidrio cristal claro 4 mm, en aluminio blanco pintado en fábrica y certificado.</t>
  </si>
  <si>
    <t>Suministro e instalación de  tapas de alcantarillado,  en concreto de 3000 PSI, dimensiones  0.80 X 0.80.</t>
  </si>
  <si>
    <t>Salida de iluminación, para reflectores exteriores.</t>
  </si>
  <si>
    <t>Mantenimiento y enlucimiento de escalera metálica de acceso a cubierta, incluye retiro de pintura existente, aplicación de anticorrosivo y acabado en pintura de aceite.</t>
  </si>
  <si>
    <t>Construcción de reborde en concreto para caja de inspección, altura aproximada de 0.15 m, incluye formaleta.</t>
  </si>
  <si>
    <t>Construcción sardinel  en concreto de 3000 PSI, para borde de tapas.</t>
  </si>
  <si>
    <t>0.90 x 3.00 Anfiteatro</t>
  </si>
  <si>
    <r>
      <t>Construcción de dinteles en superboard RH 12 mm, altura promedio = 0,35, incluido gotero, ancho = 0,75 y 2,00</t>
    </r>
    <r>
      <rPr>
        <sz val="11"/>
        <color indexed="8"/>
        <rFont val="Arial"/>
        <family val="2"/>
      </rPr>
      <t>.  Para 1er, 2do y 3er piso edificio medicina.</t>
    </r>
  </si>
  <si>
    <t>Suministro e instalación de ventanas de 1.30 x 1.75, sistema 38-31, con dos naves fijas y una montante en persianas, vidrio cristal  claro 4 mm, en aluminio blanco pintado en fábrica y certificado.  Para zona de anfiteatro.</t>
  </si>
  <si>
    <t>2.00 x 0.70 Segundo y tercer de medicina</t>
  </si>
  <si>
    <t>1.20 x 2.00 Auditorio Torreón.</t>
  </si>
  <si>
    <t xml:space="preserve">Pintura reja caseta tanques de CO2.
</t>
  </si>
  <si>
    <t xml:space="preserve">Suministro e instalación de  tapas de aguas lluvias, en concreto de 3000 PSI, tipo sumidero, dimensiones  0.73 x 0.50.Incluye acero de  refuerzo </t>
  </si>
  <si>
    <t>Suministro e instalación de canaleta 43, incluye  terminal y pernos de fijación con su respectiva empaquetadura, medida como superficie útil.</t>
  </si>
  <si>
    <t>Limpieza y suministro de pintura anticorrosiva para caseta de cerramiento planta eléctrica.</t>
  </si>
  <si>
    <t>COSTO DIRECTO + COSTO INDIRECTO</t>
  </si>
  <si>
    <t xml:space="preserve">Retiro de bajantes </t>
  </si>
  <si>
    <t>Acarreo de escombros</t>
  </si>
  <si>
    <t>M3</t>
  </si>
  <si>
    <t>Pintura para muros y cielos internos</t>
  </si>
  <si>
    <t>Pintura epóxica para muros interiores</t>
  </si>
  <si>
    <t>Reacomodo de tubos sanitarios</t>
  </si>
  <si>
    <t>Pintura tipo Koraza para muros exteriores en tres manos, aplicada sobre una capa de Promical e Hidralith, incluye andamios, equipo para trabajo en alturas con sus respectivos elementos de protección para los trabajadores.</t>
  </si>
  <si>
    <t>10 Junio de 2011</t>
  </si>
  <si>
    <t>1.3.7</t>
  </si>
  <si>
    <t>1.3.8</t>
  </si>
  <si>
    <t>1.3.9</t>
  </si>
  <si>
    <t>1.17.1</t>
  </si>
  <si>
    <t>1.17.2</t>
  </si>
  <si>
    <t>1.17.3</t>
  </si>
  <si>
    <t>1.17.4</t>
  </si>
  <si>
    <t>1.17.5</t>
  </si>
  <si>
    <t>1.17.6</t>
  </si>
  <si>
    <t>1.17.7</t>
  </si>
  <si>
    <t>1.22</t>
  </si>
  <si>
    <t>1.33</t>
  </si>
  <si>
    <t>1.34</t>
  </si>
  <si>
    <t>1.35</t>
  </si>
  <si>
    <t>1.36</t>
  </si>
  <si>
    <t xml:space="preserve">                       DIRECCION ADMINISTRATIVA Y DE SERVICIOS</t>
  </si>
  <si>
    <t xml:space="preserve">                      UNIDAD DE DESARROLLO DE INFRAESTRUCTURA</t>
  </si>
  <si>
    <t xml:space="preserve">PRESUPUESTO OFICIAL  </t>
  </si>
  <si>
    <t>CONTRATACION OBRA CIVIL PARA EL ARREGLO Y ENLUCIMIENTO DE LAS FACHADAS EXTERNAS Y CONSTRUCCION E INSTALACION DE VENTANERIA EN ALUMINIO DE LA FACULTAD DE CIENCIAS DE LA SALUD DE LA UNIVERSIDAD DEL CAUCA IV ETAPA</t>
  </si>
  <si>
    <t>Desmonte de ventanas en lámina y vidrio de dimensiones</t>
  </si>
  <si>
    <t>3.15 x 1.70 Para laboratorio de histología.</t>
  </si>
  <si>
    <t>1.30 x 1.75 Anfiteatro y laboratorio de histología.</t>
  </si>
  <si>
    <t>Desmonte de portón estación de energía de 1.45 x 2.70 -  1er. Piso, laboratorio de medicina y puerta acceso corredor laboratorio de medicina de 1.70 x 2.70</t>
  </si>
  <si>
    <t>Construcción de alfajía en concreto de 21 mpa, acero de refuerzo de 3/8" cada 0.15 mts según diseño</t>
  </si>
  <si>
    <t>Repellos  para columnas y vigas, mortero 1:3</t>
  </si>
  <si>
    <t>Reparación de humedad sobre el acceso de parqueadero a morfología.</t>
  </si>
  <si>
    <t xml:space="preserve">Suministro e instalación de alfajías en aluminio blanco pintado en fabrica y certificado, ancho = 0,12 </t>
  </si>
  <si>
    <t xml:space="preserve">Suministro e instalación de teja de eternit para puesto Dióxido de Carbono.  1.20 x 1.20. </t>
  </si>
  <si>
    <t xml:space="preserve">Demolición y construcción de andén en concreto 2500 PSI, e=8 cms, con adecuación de terreno.  Para zona de anfiteatro, equipos morfología y planta eléctrica </t>
  </si>
  <si>
    <t>Suministro e instalación de bajantes de agua lluvia en PVC, diámetro 4" .</t>
  </si>
  <si>
    <t>Pintura Koraza para  canaleta de cubierta sobre corredor .Incluye limpieza y lavado de cubierta existente Para corredor.</t>
  </si>
</sst>
</file>

<file path=xl/styles.xml><?xml version="1.0" encoding="utf-8"?>
<styleSheet xmlns="http://schemas.openxmlformats.org/spreadsheetml/2006/main">
  <numFmts count="1">
    <numFmt numFmtId="180" formatCode="0.0"/>
  </numFmts>
  <fonts count="11">
    <font>
      <sz val="10"/>
      <name val="Arial"/>
      <family val="2"/>
    </font>
    <font>
      <b/>
      <i/>
      <sz val="8"/>
      <name val="Arial"/>
      <family val="2"/>
    </font>
    <font>
      <b/>
      <i/>
      <sz val="9"/>
      <name val="Arial"/>
      <family val="2"/>
    </font>
    <font>
      <b/>
      <sz val="9"/>
      <name val="Arial"/>
      <family val="2"/>
    </font>
    <font>
      <b/>
      <sz val="10"/>
      <name val="Arial"/>
      <family val="2"/>
    </font>
    <font>
      <sz val="11"/>
      <name val="Arial"/>
      <family val="2"/>
    </font>
    <font>
      <b/>
      <sz val="11"/>
      <name val="Arial"/>
      <family val="2"/>
    </font>
    <font>
      <sz val="9"/>
      <name val="Arial"/>
      <family val="2"/>
    </font>
    <font>
      <sz val="8"/>
      <name val="Arial"/>
      <family val="2"/>
    </font>
    <font>
      <sz val="11"/>
      <color indexed="8"/>
      <name val="Arial"/>
      <family val="2"/>
    </font>
    <font>
      <sz val="10"/>
      <color rgb="FF000000"/>
      <name val="Arial"/>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right style="thin"/>
      <top style="thin"/>
      <bottom style="thin"/>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
    <xf numFmtId="0" fontId="0" fillId="0" borderId="0" xfId="0"/>
    <xf numFmtId="0" fontId="0" fillId="0" borderId="0" xfId="0" applyFont="1" applyBorder="1"/>
    <xf numFmtId="0" fontId="1" fillId="0" borderId="0" xfId="0" applyFont="1" applyBorder="1"/>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Continuous"/>
    </xf>
    <xf numFmtId="0" fontId="4" fillId="0" borderId="0" xfId="0" applyFont="1" applyBorder="1" applyAlignment="1">
      <alignment horizontal="centerContinuous"/>
    </xf>
    <xf numFmtId="0" fontId="4" fillId="0" borderId="1" xfId="0" applyFont="1" applyBorder="1" applyAlignment="1">
      <alignment horizontal="center"/>
    </xf>
    <xf numFmtId="0" fontId="3" fillId="0" borderId="1" xfId="0" applyFont="1" applyBorder="1" applyAlignment="1">
      <alignment horizontal="center"/>
    </xf>
    <xf numFmtId="0" fontId="5" fillId="0" borderId="1" xfId="0" applyFont="1" applyBorder="1" applyAlignment="1">
      <alignment horizontal="justify"/>
    </xf>
    <xf numFmtId="0" fontId="5" fillId="0" borderId="1" xfId="0" applyFont="1" applyBorder="1" applyAlignment="1">
      <alignment horizontal="center"/>
    </xf>
    <xf numFmtId="4" fontId="5" fillId="0" borderId="1" xfId="0" applyNumberFormat="1" applyFont="1" applyBorder="1" applyAlignment="1">
      <alignment horizontal="right"/>
    </xf>
    <xf numFmtId="0" fontId="5" fillId="0" borderId="1" xfId="0" applyNumberFormat="1" applyFont="1" applyBorder="1" applyAlignment="1">
      <alignment horizontal="justify" vertical="center"/>
    </xf>
    <xf numFmtId="49" fontId="6" fillId="0" borderId="1" xfId="0" applyNumberFormat="1" applyFont="1" applyBorder="1" applyAlignment="1">
      <alignment horizontal="right"/>
    </xf>
    <xf numFmtId="0" fontId="6" fillId="0" borderId="1" xfId="0" applyFont="1" applyBorder="1" applyAlignment="1">
      <alignment horizontal="justify"/>
    </xf>
    <xf numFmtId="0" fontId="6" fillId="0" borderId="1" xfId="0" applyFont="1" applyBorder="1" applyAlignment="1">
      <alignment horizontal="center"/>
    </xf>
    <xf numFmtId="4" fontId="5" fillId="0" borderId="1" xfId="0" applyNumberFormat="1" applyFont="1" applyBorder="1"/>
    <xf numFmtId="3" fontId="6" fillId="0" borderId="1" xfId="0" applyNumberFormat="1" applyFont="1" applyBorder="1" applyAlignment="1">
      <alignment horizontal="center"/>
    </xf>
    <xf numFmtId="49" fontId="5" fillId="0" borderId="1" xfId="0" applyNumberFormat="1" applyFont="1" applyBorder="1" applyAlignment="1">
      <alignment/>
    </xf>
    <xf numFmtId="0" fontId="6" fillId="0" borderId="1" xfId="0" applyFont="1" applyBorder="1" applyAlignment="1">
      <alignment/>
    </xf>
    <xf numFmtId="4" fontId="5" fillId="0" borderId="1" xfId="0" applyNumberFormat="1" applyFont="1" applyFill="1" applyBorder="1"/>
    <xf numFmtId="49" fontId="6" fillId="0" borderId="1" xfId="0" applyNumberFormat="1" applyFont="1" applyBorder="1" applyAlignment="1">
      <alignment/>
    </xf>
    <xf numFmtId="0" fontId="5" fillId="0" borderId="0" xfId="0" applyFont="1" applyBorder="1"/>
    <xf numFmtId="0" fontId="7" fillId="0" borderId="0" xfId="0" applyFont="1" applyBorder="1"/>
    <xf numFmtId="3" fontId="3" fillId="0" borderId="0" xfId="0" applyNumberFormat="1" applyFont="1" applyBorder="1"/>
    <xf numFmtId="0" fontId="6" fillId="0" borderId="1" xfId="0" applyNumberFormat="1" applyFont="1" applyBorder="1" applyAlignment="1">
      <alignment horizontal="justify" vertical="center"/>
    </xf>
    <xf numFmtId="0" fontId="5" fillId="0" borderId="2" xfId="0" applyFont="1" applyBorder="1" applyAlignment="1">
      <alignment horizontal="justify" vertical="top"/>
    </xf>
    <xf numFmtId="0" fontId="5" fillId="0" borderId="2" xfId="0" applyFont="1" applyBorder="1" applyAlignment="1">
      <alignment horizontal="justify" wrapText="1"/>
    </xf>
    <xf numFmtId="180" fontId="5" fillId="0" borderId="1" xfId="0" applyNumberFormat="1" applyFont="1" applyBorder="1" applyAlignment="1">
      <alignment horizontal="center" vertical="center"/>
    </xf>
    <xf numFmtId="0" fontId="5" fillId="0" borderId="1" xfId="0" applyFont="1" applyBorder="1" applyAlignment="1">
      <alignment horizontal="center" vertical="center"/>
    </xf>
    <xf numFmtId="4" fontId="5" fillId="0" borderId="1" xfId="0" applyNumberFormat="1" applyFont="1" applyBorder="1" applyAlignment="1">
      <alignment horizontal="right" vertical="center"/>
    </xf>
    <xf numFmtId="3" fontId="5" fillId="0" borderId="1" xfId="0" applyNumberFormat="1" applyFont="1" applyBorder="1" applyAlignment="1">
      <alignment horizontal="right" vertical="center"/>
    </xf>
    <xf numFmtId="3" fontId="5" fillId="0" borderId="1" xfId="0" applyNumberFormat="1" applyFont="1" applyBorder="1" applyAlignment="1">
      <alignment horizontal="center" vertical="center"/>
    </xf>
    <xf numFmtId="3" fontId="5" fillId="0" borderId="1" xfId="0" applyNumberFormat="1" applyFont="1" applyBorder="1" applyAlignment="1">
      <alignment vertical="center"/>
    </xf>
    <xf numFmtId="0" fontId="5" fillId="2" borderId="1" xfId="0" applyFont="1" applyFill="1" applyBorder="1" applyAlignment="1">
      <alignment horizontal="justify"/>
    </xf>
    <xf numFmtId="3" fontId="5" fillId="2" borderId="1" xfId="0" applyNumberFormat="1" applyFont="1" applyFill="1" applyBorder="1" applyAlignment="1">
      <alignment vertical="center"/>
    </xf>
    <xf numFmtId="3" fontId="5" fillId="2" borderId="1" xfId="0" applyNumberFormat="1" applyFont="1" applyFill="1" applyBorder="1" applyAlignment="1">
      <alignment horizontal="right" vertical="center"/>
    </xf>
    <xf numFmtId="4" fontId="5" fillId="2" borderId="1" xfId="0" applyNumberFormat="1" applyFont="1" applyFill="1" applyBorder="1" applyAlignment="1">
      <alignment horizontal="right" vertical="center"/>
    </xf>
    <xf numFmtId="0" fontId="5" fillId="2" borderId="2" xfId="0" applyFont="1" applyFill="1" applyBorder="1" applyAlignment="1">
      <alignment horizontal="justify" vertical="top" wrapText="1"/>
    </xf>
    <xf numFmtId="0" fontId="5" fillId="2" borderId="2" xfId="0" applyFont="1" applyFill="1" applyBorder="1" applyAlignment="1">
      <alignment horizontal="justify" vertical="top"/>
    </xf>
    <xf numFmtId="0" fontId="0" fillId="0" borderId="0" xfId="0" applyFont="1"/>
    <xf numFmtId="3" fontId="0" fillId="0" borderId="0" xfId="0" applyNumberFormat="1"/>
    <xf numFmtId="0" fontId="5" fillId="2" borderId="1" xfId="0" applyNumberFormat="1" applyFont="1" applyFill="1" applyBorder="1" applyAlignment="1">
      <alignment horizontal="justify" vertical="center"/>
    </xf>
    <xf numFmtId="0" fontId="5" fillId="2" borderId="1" xfId="0" applyFont="1" applyFill="1" applyBorder="1" applyAlignment="1">
      <alignment horizontal="justify" vertical="top"/>
    </xf>
    <xf numFmtId="0" fontId="5" fillId="2" borderId="2" xfId="0" applyFont="1" applyFill="1" applyBorder="1" applyAlignment="1">
      <alignment horizontal="justify" wrapText="1"/>
    </xf>
    <xf numFmtId="0" fontId="6" fillId="0" borderId="2" xfId="0" applyFont="1" applyBorder="1" applyAlignment="1">
      <alignment horizontal="justify" vertical="top"/>
    </xf>
    <xf numFmtId="0" fontId="9" fillId="2" borderId="1" xfId="0" applyFont="1" applyFill="1" applyBorder="1" applyAlignment="1">
      <alignment horizontal="justify"/>
    </xf>
    <xf numFmtId="0" fontId="0" fillId="0" borderId="3" xfId="0" applyFont="1" applyBorder="1" applyAlignment="1">
      <alignment horizontal="right"/>
    </xf>
    <xf numFmtId="0" fontId="3" fillId="0" borderId="0" xfId="0" applyFont="1" applyBorder="1" applyAlignment="1">
      <alignment horizontal="center" vertical="center" wrapText="1"/>
    </xf>
    <xf numFmtId="0" fontId="3" fillId="0" borderId="0"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66</xdr:row>
      <xdr:rowOff>190500</xdr:rowOff>
    </xdr:from>
    <xdr:to>
      <xdr:col>5</xdr:col>
      <xdr:colOff>952500</xdr:colOff>
      <xdr:row>66</xdr:row>
      <xdr:rowOff>190500</xdr:rowOff>
    </xdr:to>
    <xdr:sp macro="" textlink="">
      <xdr:nvSpPr>
        <xdr:cNvPr id="1025" name="Texto 2"/>
        <xdr:cNvSpPr txBox="1">
          <a:spLocks noChangeArrowheads="1"/>
        </xdr:cNvSpPr>
      </xdr:nvSpPr>
      <xdr:spPr bwMode="auto">
        <a:xfrm>
          <a:off x="9525" y="24784050"/>
          <a:ext cx="7096125" cy="0"/>
        </a:xfrm>
        <a:prstGeom prst="rect">
          <a:avLst/>
        </a:prstGeom>
        <a:solidFill>
          <a:srgbClr val="FFFFFF"/>
        </a:solidFill>
        <a:ln w="1">
          <a:noFill/>
        </a:ln>
      </xdr:spPr>
      <xdr:txBody>
        <a:bodyPr vertOverflow="clip" wrap="square" lIns="27432" tIns="22860" rIns="0" bIns="0" anchor="t" upright="1"/>
        <a:lstStyle/>
        <a:p>
          <a:pPr algn="l" rtl="0">
            <a:defRPr sz="1000"/>
          </a:pPr>
          <a:r>
            <a:rPr lang="es-ES_tradnl" sz="1000" b="0" i="0" strike="noStrike">
              <a:solidFill>
                <a:srgbClr val="000000"/>
              </a:solidFill>
              <a:latin typeface="Arial"/>
              <a:cs typeface="Arial"/>
            </a:rPr>
            <a:t>Nota: El recibo de lo anterior, no exime al contratista de su responsabilidad por la mala ejecución de la obra o la mala calidad de los materiales usados en ella.</a:t>
          </a:r>
        </a:p>
        <a:p>
          <a:pPr algn="l" rtl="0">
            <a:defRPr sz="1000"/>
          </a:pPr>
          <a:endParaRPr lang="es-ES_tradnl" sz="1000" b="0" i="0" strike="noStrike">
            <a:solidFill>
              <a:srgbClr val="000000"/>
            </a:solidFill>
            <a:latin typeface="Arial"/>
            <a:cs typeface="Arial"/>
          </a:endParaRPr>
        </a:p>
      </xdr:txBody>
    </xdr:sp>
    <xdr:clientData/>
  </xdr:twoCellAnchor>
  <xdr:twoCellAnchor>
    <xdr:from>
      <xdr:col>0</xdr:col>
      <xdr:colOff>38100</xdr:colOff>
      <xdr:row>66</xdr:row>
      <xdr:rowOff>190500</xdr:rowOff>
    </xdr:from>
    <xdr:to>
      <xdr:col>5</xdr:col>
      <xdr:colOff>904875</xdr:colOff>
      <xdr:row>66</xdr:row>
      <xdr:rowOff>190500</xdr:rowOff>
    </xdr:to>
    <xdr:sp macro="" textlink="">
      <xdr:nvSpPr>
        <xdr:cNvPr id="1026" name="Texto 2"/>
        <xdr:cNvSpPr txBox="1">
          <a:spLocks noChangeArrowheads="1"/>
        </xdr:cNvSpPr>
      </xdr:nvSpPr>
      <xdr:spPr bwMode="auto">
        <a:xfrm>
          <a:off x="38100" y="24784050"/>
          <a:ext cx="7019925" cy="0"/>
        </a:xfrm>
        <a:prstGeom prst="rect">
          <a:avLst/>
        </a:prstGeom>
        <a:solidFill>
          <a:srgbClr val="FFFFFF"/>
        </a:solidFill>
        <a:ln w="1">
          <a:noFill/>
        </a:ln>
      </xdr:spPr>
      <xdr:txBody>
        <a:bodyPr vertOverflow="clip" wrap="square" lIns="27432" tIns="22860" rIns="27432" bIns="0" anchor="t" upright="1"/>
        <a:lstStyle/>
        <a:p>
          <a:pPr algn="just" rtl="0">
            <a:defRPr sz="1000"/>
          </a:pPr>
          <a:r>
            <a:rPr lang="es-ES_tradnl" sz="1000" b="0" i="0" strike="noStrike">
              <a:solidFill>
                <a:srgbClr val="000000"/>
              </a:solidFill>
              <a:latin typeface="Arial"/>
              <a:cs typeface="Arial"/>
            </a:rPr>
            <a:t>Con el ánio de entregar una obra que cumpliera con el objeto del contrato, fue necesario realizar una mayor cantidad de obra, la cual fue autorizada de común acuerdo por  el Secretario de Obras Públicas y la Interventoria. La mayor cantidad de obra se describe a continuación.</a:t>
          </a:r>
        </a:p>
      </xdr:txBody>
    </xdr:sp>
    <xdr:clientData/>
  </xdr:twoCellAnchor>
  <xdr:twoCellAnchor>
    <xdr:from>
      <xdr:col>0</xdr:col>
      <xdr:colOff>219075</xdr:colOff>
      <xdr:row>0</xdr:row>
      <xdr:rowOff>0</xdr:rowOff>
    </xdr:from>
    <xdr:to>
      <xdr:col>1</xdr:col>
      <xdr:colOff>485775</xdr:colOff>
      <xdr:row>0</xdr:row>
      <xdr:rowOff>0</xdr:rowOff>
    </xdr:to>
    <xdr:pic>
      <xdr:nvPicPr>
        <xdr:cNvPr id="1679" name="Picture 3" descr="Escudo Unicacua"/>
        <xdr:cNvPicPr preferRelativeResize="1">
          <a:picLocks noChangeAspect="1"/>
        </xdr:cNvPicPr>
      </xdr:nvPicPr>
      <xdr:blipFill>
        <a:blip r:embed="rId1"/>
        <a:stretch>
          <a:fillRect/>
        </a:stretch>
      </xdr:blipFill>
      <xdr:spPr bwMode="auto">
        <a:xfrm>
          <a:off x="219075" y="0"/>
          <a:ext cx="714375" cy="0"/>
        </a:xfrm>
        <a:prstGeom prst="rect">
          <a:avLst/>
        </a:prstGeom>
        <a:noFill/>
        <a:ln w="9525">
          <a:noFill/>
        </a:ln>
      </xdr:spPr>
    </xdr:pic>
    <xdr:clientData/>
  </xdr:twoCellAnchor>
  <xdr:twoCellAnchor>
    <xdr:from>
      <xdr:col>0</xdr:col>
      <xdr:colOff>9525</xdr:colOff>
      <xdr:row>66</xdr:row>
      <xdr:rowOff>190500</xdr:rowOff>
    </xdr:from>
    <xdr:to>
      <xdr:col>5</xdr:col>
      <xdr:colOff>952500</xdr:colOff>
      <xdr:row>66</xdr:row>
      <xdr:rowOff>190500</xdr:rowOff>
    </xdr:to>
    <xdr:sp macro="" textlink="">
      <xdr:nvSpPr>
        <xdr:cNvPr id="1028" name="Texto 2"/>
        <xdr:cNvSpPr txBox="1">
          <a:spLocks noChangeArrowheads="1"/>
        </xdr:cNvSpPr>
      </xdr:nvSpPr>
      <xdr:spPr bwMode="auto">
        <a:xfrm>
          <a:off x="9525" y="24784050"/>
          <a:ext cx="7096125" cy="0"/>
        </a:xfrm>
        <a:prstGeom prst="rect">
          <a:avLst/>
        </a:prstGeom>
        <a:solidFill>
          <a:srgbClr val="FFFFFF"/>
        </a:solidFill>
        <a:ln w="1">
          <a:noFill/>
        </a:ln>
      </xdr:spPr>
      <xdr:txBody>
        <a:bodyPr vertOverflow="clip" wrap="square" lIns="27432" tIns="22860" rIns="0" bIns="0" anchor="t" upright="1"/>
        <a:lstStyle/>
        <a:p>
          <a:pPr algn="l" rtl="0">
            <a:defRPr sz="1000"/>
          </a:pPr>
          <a:r>
            <a:rPr lang="es-ES_tradnl" sz="1000" b="0" i="0" strike="noStrike">
              <a:solidFill>
                <a:srgbClr val="000000"/>
              </a:solidFill>
              <a:latin typeface="Arial"/>
              <a:cs typeface="Arial"/>
            </a:rPr>
            <a:t>Nota: El recibo de lo anterior, no exime al contratista de su responsabilidad por la mala ejecución de la obra o la mala calidad de los materiales usados en ella.</a:t>
          </a:r>
        </a:p>
        <a:p>
          <a:pPr algn="l" rtl="0">
            <a:defRPr sz="1000"/>
          </a:pPr>
          <a:endParaRPr lang="es-ES_tradnl" sz="1000" b="0" i="0" strike="noStrike">
            <a:solidFill>
              <a:srgbClr val="000000"/>
            </a:solidFill>
            <a:latin typeface="Arial"/>
            <a:cs typeface="Arial"/>
          </a:endParaRPr>
        </a:p>
      </xdr:txBody>
    </xdr:sp>
    <xdr:clientData/>
  </xdr:twoCellAnchor>
  <xdr:twoCellAnchor>
    <xdr:from>
      <xdr:col>0</xdr:col>
      <xdr:colOff>38100</xdr:colOff>
      <xdr:row>66</xdr:row>
      <xdr:rowOff>190500</xdr:rowOff>
    </xdr:from>
    <xdr:to>
      <xdr:col>5</xdr:col>
      <xdr:colOff>904875</xdr:colOff>
      <xdr:row>66</xdr:row>
      <xdr:rowOff>190500</xdr:rowOff>
    </xdr:to>
    <xdr:sp macro="" textlink="">
      <xdr:nvSpPr>
        <xdr:cNvPr id="1029" name="Texto 2"/>
        <xdr:cNvSpPr txBox="1">
          <a:spLocks noChangeArrowheads="1"/>
        </xdr:cNvSpPr>
      </xdr:nvSpPr>
      <xdr:spPr bwMode="auto">
        <a:xfrm>
          <a:off x="38100" y="24784050"/>
          <a:ext cx="7019925" cy="0"/>
        </a:xfrm>
        <a:prstGeom prst="rect">
          <a:avLst/>
        </a:prstGeom>
        <a:solidFill>
          <a:srgbClr val="FFFFFF"/>
        </a:solidFill>
        <a:ln w="1">
          <a:noFill/>
        </a:ln>
      </xdr:spPr>
      <xdr:txBody>
        <a:bodyPr vertOverflow="clip" wrap="square" lIns="27432" tIns="22860" rIns="27432" bIns="0" anchor="t" upright="1"/>
        <a:lstStyle/>
        <a:p>
          <a:pPr algn="just" rtl="0">
            <a:defRPr sz="1000"/>
          </a:pPr>
          <a:r>
            <a:rPr lang="es-ES_tradnl" sz="1000" b="0" i="0" strike="noStrike">
              <a:solidFill>
                <a:srgbClr val="000000"/>
              </a:solidFill>
              <a:latin typeface="Arial"/>
              <a:cs typeface="Arial"/>
            </a:rPr>
            <a:t>Con el ánio de entregar una obra que cumpliera con el objeto del contrato, fue necesario realizar una mayor cantidad de obra, la cual fue autorizada de común acuerdo por  el Secretario de Obras Públicas y la Interventoria. La mayor cantidad de obra se describe a continuación.</a:t>
          </a:r>
        </a:p>
      </xdr:txBody>
    </xdr:sp>
    <xdr:clientData/>
  </xdr:twoCellAnchor>
  <xdr:twoCellAnchor>
    <xdr:from>
      <xdr:col>0</xdr:col>
      <xdr:colOff>323850</xdr:colOff>
      <xdr:row>0</xdr:row>
      <xdr:rowOff>0</xdr:rowOff>
    </xdr:from>
    <xdr:to>
      <xdr:col>1</xdr:col>
      <xdr:colOff>533400</xdr:colOff>
      <xdr:row>4</xdr:row>
      <xdr:rowOff>142875</xdr:rowOff>
    </xdr:to>
    <xdr:pic>
      <xdr:nvPicPr>
        <xdr:cNvPr id="1682" name="Picture 6" descr="Escudo Unicacua"/>
        <xdr:cNvPicPr preferRelativeResize="1">
          <a:picLocks noChangeAspect="1"/>
        </xdr:cNvPicPr>
      </xdr:nvPicPr>
      <xdr:blipFill>
        <a:blip r:embed="rId1"/>
        <a:stretch>
          <a:fillRect/>
        </a:stretch>
      </xdr:blipFill>
      <xdr:spPr bwMode="auto">
        <a:xfrm>
          <a:off x="323850" y="0"/>
          <a:ext cx="657225" cy="790575"/>
        </a:xfrm>
        <a:prstGeom prst="rect">
          <a:avLst/>
        </a:prstGeom>
        <a:noFill/>
        <a:ln w="9525">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9"/>
  <sheetViews>
    <sheetView tabSelected="1" zoomScale="75" zoomScaleNormal="75" workbookViewId="0" topLeftCell="A1">
      <selection activeCell="J79" sqref="J79"/>
    </sheetView>
  </sheetViews>
  <sheetFormatPr defaultColWidth="11.421875" defaultRowHeight="12.75"/>
  <cols>
    <col min="1" max="1" width="6.7109375" style="1" customWidth="1"/>
    <col min="2" max="2" width="53.421875" style="1" customWidth="1"/>
    <col min="3" max="3" width="6.8515625" style="1" bestFit="1" customWidth="1"/>
    <col min="4" max="4" width="9.7109375" style="1" customWidth="1"/>
    <col min="5" max="5" width="15.57421875" style="1" bestFit="1" customWidth="1"/>
    <col min="6" max="6" width="20.28125" style="1" customWidth="1"/>
    <col min="7" max="7" width="8.140625" style="0" customWidth="1"/>
  </cols>
  <sheetData>
    <row r="1" spans="2:4" ht="12.75">
      <c r="B1" s="2" t="s">
        <v>0</v>
      </c>
      <c r="C1" s="2"/>
      <c r="D1" s="3"/>
    </row>
    <row r="2" spans="2:4" ht="12.75">
      <c r="B2" s="2" t="s">
        <v>1</v>
      </c>
      <c r="C2" s="2"/>
      <c r="D2" s="3"/>
    </row>
    <row r="3" spans="2:4" ht="12.75">
      <c r="B3" s="2" t="s">
        <v>114</v>
      </c>
      <c r="C3" s="2"/>
      <c r="D3" s="3"/>
    </row>
    <row r="4" spans="2:4" ht="12.75">
      <c r="B4" s="2" t="s">
        <v>115</v>
      </c>
      <c r="C4" s="2"/>
      <c r="D4" s="4"/>
    </row>
    <row r="5" spans="2:4" ht="12.75">
      <c r="B5" s="2"/>
      <c r="C5" s="2"/>
      <c r="D5" s="4"/>
    </row>
    <row r="6" spans="1:6" ht="12.75">
      <c r="A6" s="49" t="s">
        <v>116</v>
      </c>
      <c r="B6" s="49"/>
      <c r="C6" s="49"/>
      <c r="D6" s="49"/>
      <c r="E6" s="49"/>
      <c r="F6" s="49"/>
    </row>
    <row r="7" spans="1:6" ht="45" customHeight="1">
      <c r="A7" s="48" t="s">
        <v>117</v>
      </c>
      <c r="B7" s="48"/>
      <c r="C7" s="48"/>
      <c r="D7" s="48"/>
      <c r="E7" s="48"/>
      <c r="F7" s="48"/>
    </row>
    <row r="8" spans="1:6" ht="12.75">
      <c r="A8" s="5"/>
      <c r="B8" s="6"/>
      <c r="C8" s="6"/>
      <c r="D8" s="6"/>
      <c r="E8" s="6"/>
      <c r="F8" s="6"/>
    </row>
    <row r="9" spans="1:6" ht="12.75">
      <c r="A9" s="5"/>
      <c r="B9" s="6"/>
      <c r="C9" s="6"/>
      <c r="D9" s="6"/>
      <c r="E9" s="47" t="s">
        <v>98</v>
      </c>
      <c r="F9" s="47"/>
    </row>
    <row r="10" spans="1:6" ht="12.75">
      <c r="A10" s="7" t="s">
        <v>2</v>
      </c>
      <c r="B10" s="7" t="s">
        <v>3</v>
      </c>
      <c r="C10" s="7" t="s">
        <v>4</v>
      </c>
      <c r="D10" s="7" t="s">
        <v>5</v>
      </c>
      <c r="E10" s="8" t="s">
        <v>6</v>
      </c>
      <c r="F10" s="8" t="s">
        <v>7</v>
      </c>
    </row>
    <row r="11" spans="1:6" ht="85.5">
      <c r="A11" s="28" t="s">
        <v>30</v>
      </c>
      <c r="B11" s="9" t="s">
        <v>8</v>
      </c>
      <c r="C11" s="29" t="s">
        <v>9</v>
      </c>
      <c r="D11" s="37">
        <v>380</v>
      </c>
      <c r="E11" s="31">
        <v>6207</v>
      </c>
      <c r="F11" s="32">
        <f>+D11*E11</f>
        <v>2358660</v>
      </c>
    </row>
    <row r="12" spans="1:6" ht="42.75">
      <c r="A12" s="28" t="s">
        <v>31</v>
      </c>
      <c r="B12" s="12" t="s">
        <v>10</v>
      </c>
      <c r="C12" s="29" t="s">
        <v>9</v>
      </c>
      <c r="D12" s="37">
        <v>380</v>
      </c>
      <c r="E12" s="31">
        <v>20250</v>
      </c>
      <c r="F12" s="32">
        <f>+D12*E12</f>
        <v>7695000</v>
      </c>
    </row>
    <row r="13" spans="1:6" ht="30">
      <c r="A13" s="28" t="s">
        <v>24</v>
      </c>
      <c r="B13" s="25" t="s">
        <v>118</v>
      </c>
      <c r="C13" s="29"/>
      <c r="D13" s="30"/>
      <c r="E13" s="31"/>
      <c r="F13" s="32"/>
    </row>
    <row r="14" spans="1:6" ht="16.5" customHeight="1">
      <c r="A14" s="28" t="s">
        <v>34</v>
      </c>
      <c r="B14" s="12" t="s">
        <v>65</v>
      </c>
      <c r="C14" s="29" t="s">
        <v>48</v>
      </c>
      <c r="D14" s="30">
        <v>28</v>
      </c>
      <c r="E14" s="31">
        <v>10900</v>
      </c>
      <c r="F14" s="32">
        <f aca="true" t="shared" si="0" ref="F14:F29">+D14*E14</f>
        <v>305200</v>
      </c>
    </row>
    <row r="15" spans="1:6" ht="14.25">
      <c r="A15" s="28" t="s">
        <v>35</v>
      </c>
      <c r="B15" s="12" t="s">
        <v>66</v>
      </c>
      <c r="C15" s="29" t="s">
        <v>48</v>
      </c>
      <c r="D15" s="30">
        <v>12</v>
      </c>
      <c r="E15" s="36">
        <v>10300</v>
      </c>
      <c r="F15" s="32">
        <f>+D15*E15</f>
        <v>123600</v>
      </c>
    </row>
    <row r="16" spans="1:6" ht="14.25">
      <c r="A16" s="28" t="s">
        <v>36</v>
      </c>
      <c r="B16" s="12" t="s">
        <v>67</v>
      </c>
      <c r="C16" s="29" t="s">
        <v>48</v>
      </c>
      <c r="D16" s="30">
        <v>1</v>
      </c>
      <c r="E16" s="31">
        <v>24000</v>
      </c>
      <c r="F16" s="32">
        <f t="shared" si="0"/>
        <v>24000</v>
      </c>
    </row>
    <row r="17" spans="1:6" ht="14.25">
      <c r="A17" s="28" t="s">
        <v>37</v>
      </c>
      <c r="B17" s="12" t="s">
        <v>68</v>
      </c>
      <c r="C17" s="29" t="s">
        <v>48</v>
      </c>
      <c r="D17" s="30">
        <v>1</v>
      </c>
      <c r="E17" s="31">
        <v>58000</v>
      </c>
      <c r="F17" s="32">
        <f t="shared" si="0"/>
        <v>58000</v>
      </c>
    </row>
    <row r="18" spans="1:6" ht="14.25">
      <c r="A18" s="28" t="s">
        <v>38</v>
      </c>
      <c r="B18" s="12" t="s">
        <v>84</v>
      </c>
      <c r="C18" s="29" t="s">
        <v>48</v>
      </c>
      <c r="D18" s="30">
        <v>2</v>
      </c>
      <c r="E18" s="36">
        <v>13000</v>
      </c>
      <c r="F18" s="32">
        <f>+D18*E18</f>
        <v>26000</v>
      </c>
    </row>
    <row r="19" spans="1:6" ht="14.25">
      <c r="A19" s="28" t="s">
        <v>39</v>
      </c>
      <c r="B19" s="42" t="s">
        <v>85</v>
      </c>
      <c r="C19" s="29" t="s">
        <v>48</v>
      </c>
      <c r="D19" s="30">
        <v>3</v>
      </c>
      <c r="E19" s="31">
        <v>22000</v>
      </c>
      <c r="F19" s="32">
        <f>+D19*E19</f>
        <v>66000</v>
      </c>
    </row>
    <row r="20" spans="1:6" ht="14.25">
      <c r="A20" s="28" t="s">
        <v>99</v>
      </c>
      <c r="B20" s="42" t="s">
        <v>119</v>
      </c>
      <c r="C20" s="29" t="s">
        <v>48</v>
      </c>
      <c r="D20" s="30">
        <v>5</v>
      </c>
      <c r="E20" s="31">
        <v>46000</v>
      </c>
      <c r="F20" s="32">
        <f>+D20*E20</f>
        <v>230000</v>
      </c>
    </row>
    <row r="21" spans="1:6" ht="14.25">
      <c r="A21" s="28" t="s">
        <v>100</v>
      </c>
      <c r="B21" s="42" t="s">
        <v>120</v>
      </c>
      <c r="C21" s="29" t="s">
        <v>48</v>
      </c>
      <c r="D21" s="30">
        <v>4</v>
      </c>
      <c r="E21" s="31">
        <v>20000</v>
      </c>
      <c r="F21" s="32">
        <f t="shared" si="0"/>
        <v>80000</v>
      </c>
    </row>
    <row r="22" spans="1:6" ht="14.25">
      <c r="A22" s="28" t="s">
        <v>101</v>
      </c>
      <c r="B22" s="42" t="s">
        <v>81</v>
      </c>
      <c r="C22" s="29" t="s">
        <v>48</v>
      </c>
      <c r="D22" s="30">
        <v>3</v>
      </c>
      <c r="E22" s="31">
        <v>23000</v>
      </c>
      <c r="F22" s="32">
        <f t="shared" si="0"/>
        <v>69000</v>
      </c>
    </row>
    <row r="23" spans="1:6" ht="42.75">
      <c r="A23" s="28" t="s">
        <v>11</v>
      </c>
      <c r="B23" s="12" t="s">
        <v>121</v>
      </c>
      <c r="C23" s="29" t="s">
        <v>48</v>
      </c>
      <c r="D23" s="30">
        <v>2</v>
      </c>
      <c r="E23" s="33">
        <v>39200</v>
      </c>
      <c r="F23" s="32">
        <f t="shared" si="0"/>
        <v>78400</v>
      </c>
    </row>
    <row r="24" spans="1:6" ht="60" customHeight="1">
      <c r="A24" s="28" t="s">
        <v>13</v>
      </c>
      <c r="B24" s="12" t="s">
        <v>69</v>
      </c>
      <c r="C24" s="29" t="s">
        <v>12</v>
      </c>
      <c r="D24" s="30">
        <v>40</v>
      </c>
      <c r="E24" s="33">
        <v>21700</v>
      </c>
      <c r="F24" s="32">
        <f t="shared" si="0"/>
        <v>868000</v>
      </c>
    </row>
    <row r="25" spans="1:6" ht="42.75">
      <c r="A25" s="28" t="s">
        <v>14</v>
      </c>
      <c r="B25" s="34" t="s">
        <v>82</v>
      </c>
      <c r="C25" s="29" t="s">
        <v>12</v>
      </c>
      <c r="D25" s="37">
        <v>40</v>
      </c>
      <c r="E25" s="33">
        <v>58000</v>
      </c>
      <c r="F25" s="32">
        <f t="shared" si="0"/>
        <v>2320000</v>
      </c>
    </row>
    <row r="26" spans="1:6" ht="42.75">
      <c r="A26" s="28" t="s">
        <v>15</v>
      </c>
      <c r="B26" s="9" t="s">
        <v>45</v>
      </c>
      <c r="C26" s="29" t="s">
        <v>12</v>
      </c>
      <c r="D26" s="37">
        <v>350</v>
      </c>
      <c r="E26" s="33">
        <v>4320</v>
      </c>
      <c r="F26" s="32">
        <f t="shared" si="0"/>
        <v>1512000</v>
      </c>
    </row>
    <row r="27" spans="1:6" ht="14.25">
      <c r="A27" s="28" t="s">
        <v>16</v>
      </c>
      <c r="B27" s="46" t="s">
        <v>56</v>
      </c>
      <c r="C27" s="29" t="s">
        <v>12</v>
      </c>
      <c r="D27" s="37">
        <v>350</v>
      </c>
      <c r="E27" s="35">
        <v>2300</v>
      </c>
      <c r="F27" s="32">
        <f>+D27*E27</f>
        <v>805000</v>
      </c>
    </row>
    <row r="28" spans="1:6" ht="28.5">
      <c r="A28" s="28" t="s">
        <v>25</v>
      </c>
      <c r="B28" s="9" t="s">
        <v>122</v>
      </c>
      <c r="C28" s="29" t="s">
        <v>12</v>
      </c>
      <c r="D28" s="37">
        <v>30</v>
      </c>
      <c r="E28" s="33">
        <v>37000</v>
      </c>
      <c r="F28" s="32">
        <f t="shared" si="0"/>
        <v>1110000</v>
      </c>
    </row>
    <row r="29" spans="1:6" ht="14.25">
      <c r="A29" s="28" t="s">
        <v>26</v>
      </c>
      <c r="B29" s="9" t="s">
        <v>70</v>
      </c>
      <c r="C29" s="29" t="s">
        <v>9</v>
      </c>
      <c r="D29" s="37">
        <v>660</v>
      </c>
      <c r="E29" s="33">
        <v>17740</v>
      </c>
      <c r="F29" s="32">
        <f t="shared" si="0"/>
        <v>11708400</v>
      </c>
    </row>
    <row r="30" spans="1:6" ht="28.5">
      <c r="A30" s="28" t="s">
        <v>28</v>
      </c>
      <c r="B30" s="9" t="s">
        <v>71</v>
      </c>
      <c r="C30" s="29" t="s">
        <v>9</v>
      </c>
      <c r="D30" s="37">
        <v>150</v>
      </c>
      <c r="E30" s="35">
        <v>13200</v>
      </c>
      <c r="F30" s="32">
        <f aca="true" t="shared" si="1" ref="F30:F35">+D30*E30</f>
        <v>1980000</v>
      </c>
    </row>
    <row r="31" spans="1:6" ht="14.25">
      <c r="A31" s="28" t="s">
        <v>29</v>
      </c>
      <c r="B31" s="9" t="s">
        <v>94</v>
      </c>
      <c r="C31" s="29" t="s">
        <v>9</v>
      </c>
      <c r="D31" s="37">
        <v>250</v>
      </c>
      <c r="E31" s="35">
        <v>5200</v>
      </c>
      <c r="F31" s="32">
        <f t="shared" si="1"/>
        <v>1300000</v>
      </c>
    </row>
    <row r="32" spans="1:6" ht="14.25">
      <c r="A32" s="28" t="s">
        <v>32</v>
      </c>
      <c r="B32" s="9" t="s">
        <v>95</v>
      </c>
      <c r="C32" s="29" t="s">
        <v>9</v>
      </c>
      <c r="D32" s="37">
        <v>50</v>
      </c>
      <c r="E32" s="35">
        <v>12750</v>
      </c>
      <c r="F32" s="32">
        <f t="shared" si="1"/>
        <v>637500</v>
      </c>
    </row>
    <row r="33" spans="1:6" ht="71.25">
      <c r="A33" s="28" t="s">
        <v>33</v>
      </c>
      <c r="B33" s="9" t="s">
        <v>97</v>
      </c>
      <c r="C33" s="29" t="s">
        <v>9</v>
      </c>
      <c r="D33" s="37">
        <v>92.2</v>
      </c>
      <c r="E33" s="35">
        <v>12500</v>
      </c>
      <c r="F33" s="32">
        <f t="shared" si="1"/>
        <v>1152500</v>
      </c>
    </row>
    <row r="34" spans="1:6" ht="14.25">
      <c r="A34" s="28" t="s">
        <v>40</v>
      </c>
      <c r="B34" s="9" t="s">
        <v>123</v>
      </c>
      <c r="C34" s="29" t="s">
        <v>12</v>
      </c>
      <c r="D34" s="37">
        <v>80</v>
      </c>
      <c r="E34" s="35">
        <v>10600</v>
      </c>
      <c r="F34" s="32">
        <f t="shared" si="1"/>
        <v>848000</v>
      </c>
    </row>
    <row r="35" spans="1:6" ht="28.5">
      <c r="A35" s="28" t="s">
        <v>41</v>
      </c>
      <c r="B35" s="9" t="s">
        <v>124</v>
      </c>
      <c r="C35" s="29" t="s">
        <v>47</v>
      </c>
      <c r="D35" s="37">
        <v>1</v>
      </c>
      <c r="E35" s="35">
        <v>350000</v>
      </c>
      <c r="F35" s="32">
        <f t="shared" si="1"/>
        <v>350000</v>
      </c>
    </row>
    <row r="36" spans="1:6" ht="15">
      <c r="A36" s="28" t="s">
        <v>42</v>
      </c>
      <c r="B36" s="14" t="s">
        <v>27</v>
      </c>
      <c r="C36" s="29"/>
      <c r="D36" s="30"/>
      <c r="E36" s="33"/>
      <c r="F36" s="32"/>
    </row>
    <row r="37" spans="1:6" ht="71.25">
      <c r="A37" s="28" t="s">
        <v>102</v>
      </c>
      <c r="B37" s="34" t="s">
        <v>72</v>
      </c>
      <c r="C37" s="29" t="s">
        <v>48</v>
      </c>
      <c r="D37" s="30">
        <v>40</v>
      </c>
      <c r="E37" s="33">
        <v>150000</v>
      </c>
      <c r="F37" s="32">
        <f aca="true" t="shared" si="2" ref="F37:F60">+E37*D37</f>
        <v>6000000</v>
      </c>
    </row>
    <row r="38" spans="1:6" ht="57">
      <c r="A38" s="28" t="s">
        <v>103</v>
      </c>
      <c r="B38" s="34" t="s">
        <v>73</v>
      </c>
      <c r="C38" s="29" t="s">
        <v>48</v>
      </c>
      <c r="D38" s="30">
        <v>1</v>
      </c>
      <c r="E38" s="35">
        <v>445000</v>
      </c>
      <c r="F38" s="32">
        <f>+E38*D38</f>
        <v>445000</v>
      </c>
    </row>
    <row r="39" spans="1:6" ht="71.25">
      <c r="A39" s="28" t="s">
        <v>104</v>
      </c>
      <c r="B39" s="34" t="s">
        <v>74</v>
      </c>
      <c r="C39" s="29" t="s">
        <v>48</v>
      </c>
      <c r="D39" s="30">
        <v>1</v>
      </c>
      <c r="E39" s="35">
        <v>1100000</v>
      </c>
      <c r="F39" s="32">
        <f>+E39*D39</f>
        <v>1100000</v>
      </c>
    </row>
    <row r="40" spans="1:6" ht="57">
      <c r="A40" s="28" t="s">
        <v>105</v>
      </c>
      <c r="B40" s="34" t="s">
        <v>46</v>
      </c>
      <c r="C40" s="29" t="s">
        <v>48</v>
      </c>
      <c r="D40" s="30">
        <v>3</v>
      </c>
      <c r="E40" s="35">
        <v>275000</v>
      </c>
      <c r="F40" s="32">
        <f t="shared" si="2"/>
        <v>825000</v>
      </c>
    </row>
    <row r="41" spans="1:6" ht="59.25" customHeight="1">
      <c r="A41" s="28" t="s">
        <v>106</v>
      </c>
      <c r="B41" s="43" t="s">
        <v>83</v>
      </c>
      <c r="C41" s="29" t="s">
        <v>48</v>
      </c>
      <c r="D41" s="30">
        <v>2</v>
      </c>
      <c r="E41" s="35">
        <v>283000</v>
      </c>
      <c r="F41" s="32">
        <f>+E41*D41</f>
        <v>566000</v>
      </c>
    </row>
    <row r="42" spans="1:6" ht="114" customHeight="1">
      <c r="A42" s="28" t="s">
        <v>107</v>
      </c>
      <c r="B42" s="9" t="s">
        <v>75</v>
      </c>
      <c r="C42" s="29" t="s">
        <v>48</v>
      </c>
      <c r="D42" s="30">
        <v>1</v>
      </c>
      <c r="E42" s="33">
        <v>1600000</v>
      </c>
      <c r="F42" s="32">
        <f t="shared" si="2"/>
        <v>1600000</v>
      </c>
    </row>
    <row r="43" spans="1:6" ht="28.5">
      <c r="A43" s="28" t="s">
        <v>108</v>
      </c>
      <c r="B43" s="9" t="s">
        <v>125</v>
      </c>
      <c r="C43" s="29" t="s">
        <v>12</v>
      </c>
      <c r="D43" s="37">
        <v>52</v>
      </c>
      <c r="E43" s="33">
        <v>12000</v>
      </c>
      <c r="F43" s="32">
        <f t="shared" si="2"/>
        <v>624000</v>
      </c>
    </row>
    <row r="44" spans="1:6" ht="15" customHeight="1">
      <c r="A44" s="28" t="s">
        <v>58</v>
      </c>
      <c r="B44" s="38" t="s">
        <v>86</v>
      </c>
      <c r="C44" s="29" t="s">
        <v>47</v>
      </c>
      <c r="D44" s="37">
        <v>1</v>
      </c>
      <c r="E44" s="33">
        <v>15000</v>
      </c>
      <c r="F44" s="32">
        <f t="shared" si="2"/>
        <v>15000</v>
      </c>
    </row>
    <row r="45" spans="1:6" ht="27" customHeight="1">
      <c r="A45" s="28" t="s">
        <v>43</v>
      </c>
      <c r="B45" s="27" t="s">
        <v>126</v>
      </c>
      <c r="C45" s="29" t="s">
        <v>47</v>
      </c>
      <c r="D45" s="37">
        <v>1</v>
      </c>
      <c r="E45" s="35">
        <v>36000</v>
      </c>
      <c r="F45" s="32">
        <f>+E45*D45</f>
        <v>36000</v>
      </c>
    </row>
    <row r="46" spans="1:6" ht="42.75">
      <c r="A46" s="28" t="s">
        <v>44</v>
      </c>
      <c r="B46" s="27" t="s">
        <v>87</v>
      </c>
      <c r="C46" s="29" t="s">
        <v>48</v>
      </c>
      <c r="D46" s="37">
        <v>2</v>
      </c>
      <c r="E46" s="35">
        <v>100000</v>
      </c>
      <c r="F46" s="32">
        <f t="shared" si="2"/>
        <v>200000</v>
      </c>
    </row>
    <row r="47" spans="1:6" ht="28.5">
      <c r="A47" s="28" t="s">
        <v>59</v>
      </c>
      <c r="B47" s="27" t="s">
        <v>76</v>
      </c>
      <c r="C47" s="29" t="s">
        <v>48</v>
      </c>
      <c r="D47" s="37">
        <v>2</v>
      </c>
      <c r="E47" s="35">
        <v>100000</v>
      </c>
      <c r="F47" s="32">
        <f t="shared" si="2"/>
        <v>200000</v>
      </c>
    </row>
    <row r="48" spans="1:6" ht="42.75">
      <c r="A48" s="28" t="s">
        <v>109</v>
      </c>
      <c r="B48" s="27" t="s">
        <v>127</v>
      </c>
      <c r="C48" s="29" t="s">
        <v>9</v>
      </c>
      <c r="D48" s="37">
        <v>30</v>
      </c>
      <c r="E48" s="35">
        <v>38000</v>
      </c>
      <c r="F48" s="32">
        <f t="shared" si="2"/>
        <v>1140000</v>
      </c>
    </row>
    <row r="49" spans="1:6" ht="14.25">
      <c r="A49" s="28" t="s">
        <v>49</v>
      </c>
      <c r="B49" s="27" t="s">
        <v>77</v>
      </c>
      <c r="C49" s="29" t="s">
        <v>48</v>
      </c>
      <c r="D49" s="30">
        <v>6</v>
      </c>
      <c r="E49" s="35">
        <v>64000</v>
      </c>
      <c r="F49" s="32">
        <f t="shared" si="2"/>
        <v>384000</v>
      </c>
    </row>
    <row r="50" spans="1:6" ht="14.25">
      <c r="A50" s="28" t="s">
        <v>50</v>
      </c>
      <c r="B50" s="27" t="s">
        <v>91</v>
      </c>
      <c r="C50" s="29" t="s">
        <v>12</v>
      </c>
      <c r="D50" s="30">
        <v>60</v>
      </c>
      <c r="E50" s="35">
        <v>1700</v>
      </c>
      <c r="F50" s="32">
        <f>+E50*D50</f>
        <v>102000</v>
      </c>
    </row>
    <row r="51" spans="1:6" ht="28.5">
      <c r="A51" s="28" t="s">
        <v>51</v>
      </c>
      <c r="B51" s="27" t="s">
        <v>128</v>
      </c>
      <c r="C51" s="29" t="s">
        <v>12</v>
      </c>
      <c r="D51" s="30">
        <v>60</v>
      </c>
      <c r="E51" s="35">
        <v>19000</v>
      </c>
      <c r="F51" s="32">
        <f t="shared" si="2"/>
        <v>1140000</v>
      </c>
    </row>
    <row r="52" spans="1:6" ht="28.5">
      <c r="A52" s="28" t="s">
        <v>52</v>
      </c>
      <c r="B52" s="27" t="s">
        <v>57</v>
      </c>
      <c r="C52" s="29" t="s">
        <v>12</v>
      </c>
      <c r="D52" s="30">
        <v>60</v>
      </c>
      <c r="E52" s="35">
        <v>5700</v>
      </c>
      <c r="F52" s="32">
        <f>+E52*D52</f>
        <v>342000</v>
      </c>
    </row>
    <row r="53" spans="1:6" ht="16.5" customHeight="1">
      <c r="A53" s="28" t="s">
        <v>54</v>
      </c>
      <c r="B53" s="44" t="s">
        <v>96</v>
      </c>
      <c r="C53" s="29" t="s">
        <v>48</v>
      </c>
      <c r="D53" s="30">
        <v>2</v>
      </c>
      <c r="E53" s="35">
        <v>44850</v>
      </c>
      <c r="F53" s="32">
        <f>+E53*D53</f>
        <v>89700</v>
      </c>
    </row>
    <row r="54" spans="1:6" ht="40.5" customHeight="1">
      <c r="A54" s="28" t="s">
        <v>60</v>
      </c>
      <c r="B54" s="44" t="s">
        <v>129</v>
      </c>
      <c r="C54" s="29" t="s">
        <v>9</v>
      </c>
      <c r="D54" s="30">
        <v>140</v>
      </c>
      <c r="E54" s="35">
        <v>13200</v>
      </c>
      <c r="F54" s="32">
        <f t="shared" si="2"/>
        <v>1848000</v>
      </c>
    </row>
    <row r="55" spans="1:6" ht="42" customHeight="1">
      <c r="A55" s="28" t="s">
        <v>61</v>
      </c>
      <c r="B55" s="27" t="s">
        <v>88</v>
      </c>
      <c r="C55" s="29" t="s">
        <v>9</v>
      </c>
      <c r="D55" s="37">
        <v>40</v>
      </c>
      <c r="E55" s="35">
        <v>80000</v>
      </c>
      <c r="F55" s="32">
        <f t="shared" si="2"/>
        <v>3200000</v>
      </c>
    </row>
    <row r="56" spans="1:6" ht="15" customHeight="1">
      <c r="A56" s="28" t="s">
        <v>62</v>
      </c>
      <c r="B56" s="27" t="s">
        <v>55</v>
      </c>
      <c r="C56" s="29" t="s">
        <v>9</v>
      </c>
      <c r="D56" s="30">
        <v>52</v>
      </c>
      <c r="E56" s="35">
        <v>5000</v>
      </c>
      <c r="F56" s="32">
        <f t="shared" si="2"/>
        <v>260000</v>
      </c>
    </row>
    <row r="57" spans="1:6" ht="27.75" customHeight="1">
      <c r="A57" s="28" t="s">
        <v>63</v>
      </c>
      <c r="B57" s="27" t="s">
        <v>89</v>
      </c>
      <c r="C57" s="29" t="s">
        <v>9</v>
      </c>
      <c r="D57" s="30">
        <v>90</v>
      </c>
      <c r="E57" s="35">
        <v>5700</v>
      </c>
      <c r="F57" s="32">
        <f t="shared" si="2"/>
        <v>513000</v>
      </c>
    </row>
    <row r="58" spans="1:6" ht="55.5" customHeight="1">
      <c r="A58" s="28" t="s">
        <v>64</v>
      </c>
      <c r="B58" s="26" t="s">
        <v>78</v>
      </c>
      <c r="C58" s="29" t="s">
        <v>47</v>
      </c>
      <c r="D58" s="30">
        <v>1</v>
      </c>
      <c r="E58" s="35">
        <v>120000</v>
      </c>
      <c r="F58" s="32">
        <f t="shared" si="2"/>
        <v>120000</v>
      </c>
    </row>
    <row r="59" spans="1:6" ht="42.75" customHeight="1">
      <c r="A59" s="28" t="s">
        <v>110</v>
      </c>
      <c r="B59" s="39" t="s">
        <v>79</v>
      </c>
      <c r="C59" s="29" t="s">
        <v>47</v>
      </c>
      <c r="D59" s="30">
        <v>1</v>
      </c>
      <c r="E59" s="35">
        <v>65000</v>
      </c>
      <c r="F59" s="32">
        <f t="shared" si="2"/>
        <v>65000</v>
      </c>
    </row>
    <row r="60" spans="1:6" ht="28.5" customHeight="1">
      <c r="A60" s="28" t="s">
        <v>111</v>
      </c>
      <c r="B60" s="26" t="s">
        <v>80</v>
      </c>
      <c r="C60" s="29" t="s">
        <v>12</v>
      </c>
      <c r="D60" s="30">
        <v>12</v>
      </c>
      <c r="E60" s="35">
        <v>35000</v>
      </c>
      <c r="F60" s="32">
        <f t="shared" si="2"/>
        <v>420000</v>
      </c>
    </row>
    <row r="61" spans="1:6" ht="14.25">
      <c r="A61" s="28" t="s">
        <v>112</v>
      </c>
      <c r="B61" s="26" t="s">
        <v>17</v>
      </c>
      <c r="C61" s="29" t="s">
        <v>47</v>
      </c>
      <c r="D61" s="30">
        <v>1</v>
      </c>
      <c r="E61" s="35">
        <v>450000</v>
      </c>
      <c r="F61" s="32">
        <f>+D61*E61</f>
        <v>450000</v>
      </c>
    </row>
    <row r="62" spans="1:6" ht="14.25">
      <c r="A62" s="28" t="s">
        <v>113</v>
      </c>
      <c r="B62" s="26" t="s">
        <v>92</v>
      </c>
      <c r="C62" s="29" t="s">
        <v>93</v>
      </c>
      <c r="D62" s="30">
        <v>35</v>
      </c>
      <c r="E62" s="35">
        <v>6530</v>
      </c>
      <c r="F62" s="32">
        <f>+D62*E62</f>
        <v>228550</v>
      </c>
    </row>
    <row r="63" spans="1:6" ht="15">
      <c r="A63" s="13"/>
      <c r="B63" s="45" t="s">
        <v>18</v>
      </c>
      <c r="C63" s="15"/>
      <c r="D63" s="11"/>
      <c r="E63" s="16"/>
      <c r="F63" s="17">
        <f>SUM(F11:F62)</f>
        <v>57618510</v>
      </c>
    </row>
    <row r="64" spans="1:6" ht="15">
      <c r="A64" s="18"/>
      <c r="B64" s="19" t="s">
        <v>19</v>
      </c>
      <c r="C64" s="10"/>
      <c r="D64" s="11"/>
      <c r="E64" s="16"/>
      <c r="F64" s="17">
        <f>+F63*0.25</f>
        <v>14404627.5</v>
      </c>
    </row>
    <row r="65" spans="1:6" ht="15">
      <c r="A65" s="18"/>
      <c r="B65" s="14" t="s">
        <v>90</v>
      </c>
      <c r="C65" s="10"/>
      <c r="D65" s="20"/>
      <c r="E65" s="20"/>
      <c r="F65" s="17">
        <f>+F64+F63</f>
        <v>72023137.5</v>
      </c>
    </row>
    <row r="66" spans="1:6" ht="15">
      <c r="A66" s="18"/>
      <c r="B66" s="19" t="s">
        <v>20</v>
      </c>
      <c r="C66" s="10"/>
      <c r="D66" s="16"/>
      <c r="E66" s="16"/>
      <c r="F66" s="17">
        <f>+(F63*0.05)*0.16</f>
        <v>460948.08</v>
      </c>
    </row>
    <row r="67" spans="1:8" ht="15">
      <c r="A67" s="21"/>
      <c r="B67" s="19" t="s">
        <v>21</v>
      </c>
      <c r="C67" s="15"/>
      <c r="D67" s="16"/>
      <c r="E67" s="20"/>
      <c r="F67" s="17">
        <f>+F66+F65</f>
        <v>72484085.58</v>
      </c>
      <c r="G67" s="40"/>
      <c r="H67" s="41"/>
    </row>
    <row r="68" spans="1:6" ht="14.25">
      <c r="A68" s="22"/>
      <c r="B68" s="22"/>
      <c r="C68" s="22"/>
      <c r="D68" s="22"/>
      <c r="E68" s="22"/>
      <c r="F68" s="22"/>
    </row>
    <row r="71" spans="1:6" ht="14.25">
      <c r="A71" s="22"/>
      <c r="B71" s="1" t="s">
        <v>53</v>
      </c>
      <c r="C71" s="23"/>
      <c r="D71" s="23"/>
      <c r="E71" s="23"/>
      <c r="F71" s="23"/>
    </row>
    <row r="72" spans="1:6" ht="14.25">
      <c r="A72" s="22"/>
      <c r="B72" s="1" t="s">
        <v>22</v>
      </c>
      <c r="C72" s="23"/>
      <c r="D72" s="23"/>
      <c r="E72" s="23"/>
      <c r="F72" s="23"/>
    </row>
    <row r="73" spans="1:6" ht="14.25">
      <c r="A73" s="22"/>
      <c r="B73" s="1" t="s">
        <v>23</v>
      </c>
      <c r="C73" s="23"/>
      <c r="D73" s="23"/>
      <c r="E73" s="23"/>
      <c r="F73" s="24"/>
    </row>
    <row r="74" spans="1:6" ht="14.25">
      <c r="A74" s="22"/>
      <c r="B74" s="22"/>
      <c r="C74" s="22"/>
      <c r="D74" s="22"/>
      <c r="E74" s="22"/>
      <c r="F74" s="22"/>
    </row>
    <row r="75" spans="1:6" ht="14.25">
      <c r="A75" s="22"/>
      <c r="B75" s="22"/>
      <c r="C75" s="22"/>
      <c r="D75" s="22"/>
      <c r="E75" s="22"/>
      <c r="F75" s="22"/>
    </row>
    <row r="76" spans="1:6" ht="14.25">
      <c r="A76" s="22"/>
      <c r="B76" s="22"/>
      <c r="C76" s="22"/>
      <c r="D76" s="22"/>
      <c r="E76" s="22"/>
      <c r="F76" s="22"/>
    </row>
    <row r="77" spans="1:6" ht="14.25">
      <c r="A77" s="22"/>
      <c r="B77" s="22"/>
      <c r="C77" s="22"/>
      <c r="D77" s="22"/>
      <c r="E77" s="22"/>
      <c r="F77" s="22"/>
    </row>
    <row r="78" spans="1:6" ht="14.25">
      <c r="A78" s="22"/>
      <c r="B78" s="22"/>
      <c r="C78" s="22"/>
      <c r="D78" s="22"/>
      <c r="E78" s="22"/>
      <c r="F78" s="22"/>
    </row>
    <row r="79" spans="1:6" ht="14.25">
      <c r="A79" s="22"/>
      <c r="B79" s="22"/>
      <c r="C79" s="22"/>
      <c r="D79" s="22"/>
      <c r="E79" s="22"/>
      <c r="F79" s="22"/>
    </row>
    <row r="80" spans="1:6" ht="14.25">
      <c r="A80" s="22"/>
      <c r="B80" s="22"/>
      <c r="C80" s="22"/>
      <c r="D80" s="22"/>
      <c r="E80" s="22"/>
      <c r="F80" s="22"/>
    </row>
    <row r="81" spans="1:6" ht="14.25">
      <c r="A81" s="22"/>
      <c r="B81" s="22"/>
      <c r="C81" s="22"/>
      <c r="D81" s="22"/>
      <c r="E81" s="22"/>
      <c r="F81" s="22"/>
    </row>
    <row r="82" spans="1:6" ht="14.25">
      <c r="A82" s="22"/>
      <c r="B82" s="22"/>
      <c r="C82" s="22"/>
      <c r="D82" s="22"/>
      <c r="E82" s="22"/>
      <c r="F82" s="22"/>
    </row>
    <row r="83" spans="1:6" ht="14.25">
      <c r="A83" s="22"/>
      <c r="B83" s="22"/>
      <c r="C83" s="22"/>
      <c r="D83" s="22"/>
      <c r="E83" s="22"/>
      <c r="F83" s="22"/>
    </row>
    <row r="84" spans="1:6" ht="14.25">
      <c r="A84" s="22"/>
      <c r="B84" s="22"/>
      <c r="C84" s="22"/>
      <c r="D84" s="22"/>
      <c r="E84" s="22"/>
      <c r="F84" s="22"/>
    </row>
    <row r="85" spans="1:6" ht="14.25">
      <c r="A85" s="22"/>
      <c r="B85" s="22"/>
      <c r="C85" s="22"/>
      <c r="D85" s="22"/>
      <c r="E85" s="22"/>
      <c r="F85" s="22"/>
    </row>
    <row r="86" spans="1:6" ht="14.25">
      <c r="A86" s="22"/>
      <c r="B86" s="22"/>
      <c r="C86" s="22"/>
      <c r="D86" s="22"/>
      <c r="E86" s="22"/>
      <c r="F86" s="22"/>
    </row>
    <row r="87" spans="1:6" ht="14.25">
      <c r="A87" s="22"/>
      <c r="B87" s="22"/>
      <c r="C87" s="22"/>
      <c r="D87" s="22"/>
      <c r="E87" s="22"/>
      <c r="F87" s="22"/>
    </row>
    <row r="88" spans="1:6" ht="14.25">
      <c r="A88" s="22"/>
      <c r="B88" s="22"/>
      <c r="C88" s="22"/>
      <c r="D88" s="22"/>
      <c r="E88" s="22"/>
      <c r="F88" s="22"/>
    </row>
    <row r="89" spans="1:6" ht="14.25">
      <c r="A89" s="22"/>
      <c r="B89" s="22"/>
      <c r="C89" s="22"/>
      <c r="D89" s="22"/>
      <c r="E89" s="22"/>
      <c r="F89" s="22"/>
    </row>
    <row r="90" spans="1:6" ht="14.25">
      <c r="A90" s="22"/>
      <c r="B90" s="22"/>
      <c r="C90" s="22"/>
      <c r="D90" s="22"/>
      <c r="E90" s="22"/>
      <c r="F90" s="22"/>
    </row>
    <row r="91" spans="1:6" ht="14.25">
      <c r="A91" s="22"/>
      <c r="B91" s="22"/>
      <c r="C91" s="22"/>
      <c r="D91" s="22"/>
      <c r="E91" s="22"/>
      <c r="F91" s="22"/>
    </row>
    <row r="92" spans="1:6" ht="14.25">
      <c r="A92" s="22"/>
      <c r="B92" s="22"/>
      <c r="C92" s="22"/>
      <c r="D92" s="22"/>
      <c r="E92" s="22"/>
      <c r="F92" s="22"/>
    </row>
    <row r="93" spans="1:6" ht="14.25">
      <c r="A93" s="22"/>
      <c r="B93" s="22"/>
      <c r="C93" s="22"/>
      <c r="D93" s="22"/>
      <c r="E93" s="22"/>
      <c r="F93" s="22"/>
    </row>
    <row r="94" spans="1:6" ht="14.25">
      <c r="A94" s="22"/>
      <c r="B94" s="22"/>
      <c r="C94" s="22"/>
      <c r="D94" s="22"/>
      <c r="E94" s="22"/>
      <c r="F94" s="22"/>
    </row>
    <row r="95" spans="1:6" ht="14.25">
      <c r="A95" s="22"/>
      <c r="B95" s="22"/>
      <c r="C95" s="22"/>
      <c r="D95" s="22"/>
      <c r="E95" s="22"/>
      <c r="F95" s="22"/>
    </row>
    <row r="96" spans="1:6" ht="14.25">
      <c r="A96" s="22"/>
      <c r="B96" s="22"/>
      <c r="C96" s="22"/>
      <c r="D96" s="22"/>
      <c r="E96" s="22"/>
      <c r="F96" s="22"/>
    </row>
    <row r="97" spans="1:6" ht="14.25">
      <c r="A97" s="22"/>
      <c r="B97" s="22"/>
      <c r="C97" s="22"/>
      <c r="D97" s="22"/>
      <c r="E97" s="22"/>
      <c r="F97" s="22"/>
    </row>
    <row r="98" spans="1:6" ht="14.25">
      <c r="A98" s="22"/>
      <c r="B98" s="22"/>
      <c r="C98" s="22"/>
      <c r="D98" s="22"/>
      <c r="E98" s="22"/>
      <c r="F98" s="22"/>
    </row>
    <row r="99" spans="1:6" ht="14.25">
      <c r="A99" s="22"/>
      <c r="B99" s="22"/>
      <c r="C99" s="22"/>
      <c r="D99" s="22"/>
      <c r="E99" s="22"/>
      <c r="F99" s="22"/>
    </row>
    <row r="100" spans="1:6" ht="14.25">
      <c r="A100" s="22"/>
      <c r="B100" s="22"/>
      <c r="C100" s="22"/>
      <c r="D100" s="22"/>
      <c r="E100" s="22"/>
      <c r="F100" s="22"/>
    </row>
    <row r="101" spans="1:6" ht="14.25">
      <c r="A101" s="22"/>
      <c r="B101" s="22"/>
      <c r="C101" s="22"/>
      <c r="D101" s="22"/>
      <c r="E101" s="22"/>
      <c r="F101" s="22"/>
    </row>
    <row r="102" spans="1:6" ht="14.25">
      <c r="A102" s="22"/>
      <c r="B102" s="22"/>
      <c r="C102" s="22"/>
      <c r="D102" s="22"/>
      <c r="E102" s="22"/>
      <c r="F102" s="22"/>
    </row>
    <row r="103" spans="1:6" ht="14.25">
      <c r="A103" s="22"/>
      <c r="B103" s="22"/>
      <c r="C103" s="22"/>
      <c r="D103" s="22"/>
      <c r="E103" s="22"/>
      <c r="F103" s="22"/>
    </row>
    <row r="104" spans="1:6" ht="14.25">
      <c r="A104" s="22"/>
      <c r="B104" s="22"/>
      <c r="C104" s="22"/>
      <c r="D104" s="22"/>
      <c r="E104" s="22"/>
      <c r="F104" s="22"/>
    </row>
    <row r="105" spans="1:6" ht="14.25">
      <c r="A105" s="22"/>
      <c r="B105" s="22"/>
      <c r="C105" s="22"/>
      <c r="D105" s="22"/>
      <c r="E105" s="22"/>
      <c r="F105" s="22"/>
    </row>
    <row r="106" spans="1:6" ht="14.25">
      <c r="A106" s="22"/>
      <c r="B106" s="22"/>
      <c r="C106" s="22"/>
      <c r="D106" s="22"/>
      <c r="E106" s="22"/>
      <c r="F106" s="22"/>
    </row>
    <row r="107" spans="1:6" ht="14.25">
      <c r="A107" s="22"/>
      <c r="B107" s="22"/>
      <c r="C107" s="22"/>
      <c r="D107" s="22"/>
      <c r="E107" s="22"/>
      <c r="F107" s="22"/>
    </row>
    <row r="108" spans="1:6" ht="14.25">
      <c r="A108" s="22"/>
      <c r="B108" s="22"/>
      <c r="C108" s="22"/>
      <c r="D108" s="22"/>
      <c r="E108" s="22"/>
      <c r="F108" s="22"/>
    </row>
    <row r="109" spans="1:6" ht="14.25">
      <c r="A109" s="22"/>
      <c r="B109" s="22"/>
      <c r="C109" s="22"/>
      <c r="D109" s="22"/>
      <c r="E109" s="22"/>
      <c r="F109" s="22"/>
    </row>
    <row r="110" spans="1:6" ht="14.25">
      <c r="A110" s="22"/>
      <c r="B110" s="22"/>
      <c r="C110" s="22"/>
      <c r="D110" s="22"/>
      <c r="E110" s="22"/>
      <c r="F110" s="22"/>
    </row>
    <row r="111" spans="1:6" ht="14.25">
      <c r="A111" s="22"/>
      <c r="B111" s="9"/>
      <c r="C111" s="22"/>
      <c r="D111" s="22"/>
      <c r="E111" s="22"/>
      <c r="F111" s="22"/>
    </row>
    <row r="112" spans="1:6" ht="14.25">
      <c r="A112" s="22"/>
      <c r="B112" s="22"/>
      <c r="C112" s="22"/>
      <c r="D112" s="22"/>
      <c r="E112" s="22"/>
      <c r="F112" s="22"/>
    </row>
    <row r="113" spans="1:6" ht="14.25">
      <c r="A113" s="22"/>
      <c r="B113" s="22"/>
      <c r="C113" s="22"/>
      <c r="D113" s="22"/>
      <c r="E113" s="22"/>
      <c r="F113" s="22"/>
    </row>
    <row r="114" spans="1:6" ht="14.25">
      <c r="A114" s="22"/>
      <c r="B114" s="22"/>
      <c r="C114" s="22"/>
      <c r="D114" s="22"/>
      <c r="E114" s="22"/>
      <c r="F114" s="22"/>
    </row>
    <row r="115" spans="1:6" ht="14.25">
      <c r="A115" s="22"/>
      <c r="B115" s="22"/>
      <c r="C115" s="22"/>
      <c r="D115" s="22"/>
      <c r="E115" s="22"/>
      <c r="F115" s="22"/>
    </row>
    <row r="116" spans="1:6" ht="14.25">
      <c r="A116" s="22"/>
      <c r="B116" s="22"/>
      <c r="C116" s="22"/>
      <c r="D116" s="22"/>
      <c r="E116" s="22"/>
      <c r="F116" s="22"/>
    </row>
    <row r="117" spans="1:6" ht="14.25">
      <c r="A117" s="22"/>
      <c r="B117" s="22"/>
      <c r="C117" s="22"/>
      <c r="D117" s="22"/>
      <c r="E117" s="22"/>
      <c r="F117" s="22"/>
    </row>
    <row r="118" spans="1:6" ht="14.25">
      <c r="A118" s="22"/>
      <c r="B118" s="22"/>
      <c r="C118" s="22"/>
      <c r="D118" s="22"/>
      <c r="E118" s="22"/>
      <c r="F118" s="22"/>
    </row>
    <row r="119" spans="1:6" ht="14.25">
      <c r="A119" s="22"/>
      <c r="B119" s="22"/>
      <c r="C119" s="22"/>
      <c r="D119" s="22"/>
      <c r="E119" s="22"/>
      <c r="F119" s="22"/>
    </row>
    <row r="120" spans="1:6" ht="14.25">
      <c r="A120" s="22"/>
      <c r="B120" s="22"/>
      <c r="C120" s="22"/>
      <c r="D120" s="22"/>
      <c r="E120" s="22"/>
      <c r="F120" s="22"/>
    </row>
    <row r="121" spans="1:6" ht="14.25">
      <c r="A121" s="22"/>
      <c r="B121" s="22"/>
      <c r="C121" s="22"/>
      <c r="D121" s="22"/>
      <c r="E121" s="22"/>
      <c r="F121" s="22"/>
    </row>
    <row r="122" spans="1:6" ht="14.25">
      <c r="A122" s="22"/>
      <c r="B122" s="22"/>
      <c r="C122" s="22"/>
      <c r="D122" s="22"/>
      <c r="E122" s="22"/>
      <c r="F122" s="22"/>
    </row>
    <row r="123" spans="1:6" ht="14.25">
      <c r="A123" s="22"/>
      <c r="B123" s="22"/>
      <c r="C123" s="22"/>
      <c r="D123" s="22"/>
      <c r="E123" s="22"/>
      <c r="F123" s="22"/>
    </row>
    <row r="124" spans="1:6" ht="14.25">
      <c r="A124" s="22"/>
      <c r="B124" s="22"/>
      <c r="C124" s="22"/>
      <c r="D124" s="22"/>
      <c r="E124" s="22"/>
      <c r="F124" s="22"/>
    </row>
    <row r="125" spans="1:6" ht="14.25">
      <c r="A125" s="22"/>
      <c r="B125" s="22"/>
      <c r="C125" s="22"/>
      <c r="D125" s="22"/>
      <c r="E125" s="22"/>
      <c r="F125" s="22"/>
    </row>
    <row r="126" spans="1:6" ht="14.25">
      <c r="A126" s="22"/>
      <c r="B126" s="22"/>
      <c r="C126" s="22"/>
      <c r="D126" s="22"/>
      <c r="E126" s="22"/>
      <c r="F126" s="22"/>
    </row>
    <row r="127" spans="1:6" ht="14.25">
      <c r="A127" s="22"/>
      <c r="B127" s="22"/>
      <c r="C127" s="22"/>
      <c r="D127" s="22"/>
      <c r="E127" s="22"/>
      <c r="F127" s="22"/>
    </row>
    <row r="128" spans="1:6" ht="14.25">
      <c r="A128" s="22"/>
      <c r="B128" s="22"/>
      <c r="C128" s="22"/>
      <c r="D128" s="22"/>
      <c r="E128" s="22"/>
      <c r="F128" s="22"/>
    </row>
    <row r="129" spans="1:6" ht="14.25">
      <c r="A129" s="22"/>
      <c r="B129" s="22"/>
      <c r="C129" s="22"/>
      <c r="D129" s="22"/>
      <c r="E129" s="22"/>
      <c r="F129" s="22"/>
    </row>
    <row r="130" spans="1:6" ht="14.25">
      <c r="A130" s="22"/>
      <c r="B130" s="22"/>
      <c r="C130" s="22"/>
      <c r="D130" s="22"/>
      <c r="E130" s="22"/>
      <c r="F130" s="22"/>
    </row>
    <row r="131" spans="1:6" ht="14.25">
      <c r="A131" s="22"/>
      <c r="B131" s="22"/>
      <c r="C131" s="22"/>
      <c r="D131" s="22"/>
      <c r="E131" s="22"/>
      <c r="F131" s="22"/>
    </row>
    <row r="132" spans="1:6" ht="14.25">
      <c r="A132" s="22"/>
      <c r="B132" s="22"/>
      <c r="C132" s="22"/>
      <c r="D132" s="22"/>
      <c r="E132" s="22"/>
      <c r="F132" s="22"/>
    </row>
    <row r="133" spans="1:6" ht="14.25">
      <c r="A133" s="22"/>
      <c r="B133" s="22"/>
      <c r="C133" s="22"/>
      <c r="D133" s="22"/>
      <c r="E133" s="22"/>
      <c r="F133" s="22"/>
    </row>
    <row r="134" spans="1:6" ht="14.25">
      <c r="A134" s="22"/>
      <c r="B134" s="22"/>
      <c r="C134" s="22"/>
      <c r="D134" s="22"/>
      <c r="E134" s="22"/>
      <c r="F134" s="22"/>
    </row>
    <row r="135" spans="1:6" ht="14.25">
      <c r="A135" s="22"/>
      <c r="B135" s="22"/>
      <c r="C135" s="22"/>
      <c r="D135" s="22"/>
      <c r="E135" s="22"/>
      <c r="F135" s="22"/>
    </row>
    <row r="136" spans="1:6" ht="14.25">
      <c r="A136" s="22"/>
      <c r="B136" s="22"/>
      <c r="C136" s="22"/>
      <c r="D136" s="22"/>
      <c r="E136" s="22"/>
      <c r="F136" s="22"/>
    </row>
    <row r="137" spans="1:6" ht="14.25">
      <c r="A137" s="22"/>
      <c r="B137" s="22"/>
      <c r="C137" s="22"/>
      <c r="D137" s="22"/>
      <c r="E137" s="22"/>
      <c r="F137" s="22"/>
    </row>
    <row r="138" spans="1:6" ht="14.25">
      <c r="A138" s="22"/>
      <c r="B138" s="22"/>
      <c r="C138" s="22"/>
      <c r="D138" s="22"/>
      <c r="E138" s="22"/>
      <c r="F138" s="22"/>
    </row>
    <row r="139" spans="1:6" ht="14.25">
      <c r="A139" s="22"/>
      <c r="B139" s="22"/>
      <c r="C139" s="22"/>
      <c r="D139" s="22"/>
      <c r="E139" s="22"/>
      <c r="F139" s="22"/>
    </row>
    <row r="140" spans="1:6" ht="14.25">
      <c r="A140" s="22"/>
      <c r="B140" s="22"/>
      <c r="C140" s="22"/>
      <c r="D140" s="22"/>
      <c r="E140" s="22"/>
      <c r="F140" s="22"/>
    </row>
    <row r="141" spans="1:6" ht="14.25">
      <c r="A141" s="22"/>
      <c r="B141" s="22"/>
      <c r="C141" s="22"/>
      <c r="D141" s="22"/>
      <c r="E141" s="22"/>
      <c r="F141" s="22"/>
    </row>
    <row r="142" spans="1:6" ht="14.25">
      <c r="A142" s="22"/>
      <c r="B142" s="22"/>
      <c r="C142" s="22"/>
      <c r="D142" s="22"/>
      <c r="E142" s="22"/>
      <c r="F142" s="22"/>
    </row>
    <row r="143" spans="1:6" ht="14.25">
      <c r="A143" s="22"/>
      <c r="B143" s="22"/>
      <c r="C143" s="22"/>
      <c r="D143" s="22"/>
      <c r="E143" s="22"/>
      <c r="F143" s="22"/>
    </row>
    <row r="144" spans="1:6" ht="14.25">
      <c r="A144" s="22"/>
      <c r="B144" s="22"/>
      <c r="C144" s="22"/>
      <c r="D144" s="22"/>
      <c r="E144" s="22"/>
      <c r="F144" s="22"/>
    </row>
    <row r="145" spans="1:6" ht="14.25">
      <c r="A145" s="22"/>
      <c r="B145" s="22"/>
      <c r="C145" s="22"/>
      <c r="D145" s="22"/>
      <c r="E145" s="22"/>
      <c r="F145" s="22"/>
    </row>
    <row r="146" spans="1:6" ht="14.25">
      <c r="A146" s="22"/>
      <c r="B146" s="22"/>
      <c r="C146" s="22"/>
      <c r="D146" s="22"/>
      <c r="E146" s="22"/>
      <c r="F146" s="22"/>
    </row>
    <row r="147" spans="1:6" ht="14.25">
      <c r="A147" s="22"/>
      <c r="B147" s="22"/>
      <c r="C147" s="22"/>
      <c r="D147" s="22"/>
      <c r="E147" s="22"/>
      <c r="F147" s="22"/>
    </row>
    <row r="148" spans="1:6" ht="14.25">
      <c r="A148" s="22"/>
      <c r="B148" s="22"/>
      <c r="C148" s="22"/>
      <c r="D148" s="22"/>
      <c r="E148" s="22"/>
      <c r="F148" s="22"/>
    </row>
    <row r="149" spans="1:6" ht="14.25">
      <c r="A149" s="22"/>
      <c r="B149" s="22"/>
      <c r="C149" s="22"/>
      <c r="D149" s="22"/>
      <c r="E149" s="22"/>
      <c r="F149" s="22"/>
    </row>
    <row r="150" spans="1:6" ht="14.25">
      <c r="A150" s="22"/>
      <c r="B150" s="22"/>
      <c r="C150" s="22"/>
      <c r="D150" s="22"/>
      <c r="E150" s="22"/>
      <c r="F150" s="22"/>
    </row>
    <row r="151" spans="1:6" ht="14.25">
      <c r="A151" s="22"/>
      <c r="B151" s="22"/>
      <c r="C151" s="22"/>
      <c r="D151" s="22"/>
      <c r="E151" s="22"/>
      <c r="F151" s="22"/>
    </row>
    <row r="152" spans="1:6" ht="14.25">
      <c r="A152" s="22"/>
      <c r="B152" s="22"/>
      <c r="C152" s="22"/>
      <c r="D152" s="22"/>
      <c r="E152" s="22"/>
      <c r="F152" s="22"/>
    </row>
    <row r="153" spans="1:6" ht="14.25">
      <c r="A153" s="22"/>
      <c r="B153" s="22"/>
      <c r="C153" s="22"/>
      <c r="D153" s="22"/>
      <c r="E153" s="22"/>
      <c r="F153" s="22"/>
    </row>
    <row r="154" spans="1:6" ht="14.25">
      <c r="A154" s="22"/>
      <c r="B154" s="22"/>
      <c r="C154" s="22"/>
      <c r="D154" s="22"/>
      <c r="E154" s="22"/>
      <c r="F154" s="22"/>
    </row>
    <row r="155" spans="1:6" ht="14.25">
      <c r="A155" s="22"/>
      <c r="B155" s="22"/>
      <c r="C155" s="22"/>
      <c r="D155" s="22"/>
      <c r="E155" s="22"/>
      <c r="F155" s="22"/>
    </row>
    <row r="156" spans="1:6" ht="14.25">
      <c r="A156" s="22"/>
      <c r="B156" s="22"/>
      <c r="C156" s="22"/>
      <c r="D156" s="22"/>
      <c r="E156" s="22"/>
      <c r="F156" s="22"/>
    </row>
    <row r="157" spans="1:6" ht="14.25">
      <c r="A157" s="22"/>
      <c r="B157" s="22"/>
      <c r="C157" s="22"/>
      <c r="D157" s="22"/>
      <c r="E157" s="22"/>
      <c r="F157" s="22"/>
    </row>
    <row r="158" spans="1:6" ht="14.25">
      <c r="A158" s="22"/>
      <c r="B158" s="22"/>
      <c r="C158" s="22"/>
      <c r="D158" s="22"/>
      <c r="E158" s="22"/>
      <c r="F158" s="22"/>
    </row>
    <row r="159" spans="1:6" ht="14.25">
      <c r="A159" s="22"/>
      <c r="B159" s="22"/>
      <c r="C159" s="22"/>
      <c r="D159" s="22"/>
      <c r="E159" s="22"/>
      <c r="F159" s="22"/>
    </row>
  </sheetData>
  <mergeCells count="3">
    <mergeCell ref="E9:F9"/>
    <mergeCell ref="A7:F7"/>
    <mergeCell ref="A6:F6"/>
  </mergeCells>
  <printOptions horizontalCentered="1"/>
  <pageMargins left="0.1968503937007874" right="0.1968503937007874" top="0.5905511811023623" bottom="0.5905511811023623" header="0" footer="0"/>
  <pageSetup horizontalDpi="300" verticalDpi="300" orientation="portrait" scale="8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UNICAUCA</cp:lastModifiedBy>
  <cp:lastPrinted>2011-06-10T13:42:20Z</cp:lastPrinted>
  <dcterms:created xsi:type="dcterms:W3CDTF">2010-09-21T19:39:16Z</dcterms:created>
  <dcterms:modified xsi:type="dcterms:W3CDTF">2011-06-23T21:46:14Z</dcterms:modified>
  <cp:category/>
  <cp:version/>
  <cp:contentType/>
  <cp:contentStatus/>
</cp:coreProperties>
</file>